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19035" windowHeight="7935" tabRatio="738" firstSheet="2" activeTab="2"/>
  </bookViews>
  <sheets>
    <sheet name="ЗАДАЧА" sheetId="1" r:id="rId1"/>
    <sheet name="ОШИБКИ" sheetId="8" r:id="rId2"/>
    <sheet name="ДОП.ВЫЧ." sheetId="5" r:id="rId3"/>
    <sheet name="МАССИВЫ" sheetId="6" r:id="rId4"/>
    <sheet name="две табл на листе" sheetId="11" r:id="rId5"/>
    <sheet name="Лист1" sheetId="9" r:id="rId6"/>
  </sheets>
  <definedNames>
    <definedName name="_xlnm._FilterDatabase" localSheetId="5" hidden="1">Лист1!$B$3:$K$10</definedName>
  </definedNames>
  <calcPr calcId="125725"/>
</workbook>
</file>

<file path=xl/calcChain.xml><?xml version="1.0" encoding="utf-8"?>
<calcChain xmlns="http://schemas.openxmlformats.org/spreadsheetml/2006/main">
  <c r="K9" i="9"/>
  <c r="K8"/>
  <c r="K4"/>
  <c r="K5"/>
  <c r="K6"/>
  <c r="K7"/>
  <c r="K10"/>
  <c r="E3"/>
  <c r="F3" s="1"/>
  <c r="G3" s="1"/>
  <c r="H3" s="1"/>
  <c r="I3" s="1"/>
  <c r="J3" s="1"/>
  <c r="B12" i="8" l="1"/>
  <c r="B27"/>
  <c r="B26"/>
  <c r="B25"/>
  <c r="B20"/>
  <c r="B19"/>
  <c r="B18"/>
  <c r="B14"/>
  <c r="B13"/>
  <c r="E2"/>
  <c r="F2" s="1"/>
  <c r="G2" s="1"/>
  <c r="H2" s="1"/>
  <c r="I2" s="1"/>
  <c r="D2"/>
  <c r="D2" i="6" l="1"/>
  <c r="J9" i="5"/>
  <c r="J8"/>
  <c r="J7"/>
  <c r="J6"/>
  <c r="J5"/>
  <c r="J4"/>
  <c r="B13" s="1"/>
  <c r="J3"/>
  <c r="B12" s="1"/>
  <c r="D2"/>
  <c r="D2" i="1"/>
  <c r="E2" s="1"/>
  <c r="F2" s="1"/>
  <c r="G2" s="1"/>
  <c r="H2" s="1"/>
  <c r="I2" s="1"/>
  <c r="L5" i="5" l="1"/>
  <c r="B14"/>
  <c r="L8"/>
  <c r="E2"/>
  <c r="F2" s="1"/>
  <c r="G2" s="1"/>
  <c r="H2" s="1"/>
  <c r="I2" s="1"/>
  <c r="K3"/>
  <c r="B18" s="1"/>
  <c r="K5"/>
  <c r="K7"/>
  <c r="K9"/>
  <c r="L3"/>
  <c r="B25" s="1"/>
  <c r="L7"/>
  <c r="L9"/>
  <c r="K4"/>
  <c r="K6"/>
  <c r="K8"/>
  <c r="L4"/>
  <c r="B26" s="1"/>
  <c r="L6"/>
  <c r="E2" i="6"/>
  <c r="F2" s="1"/>
  <c r="G2" s="1"/>
  <c r="H2" s="1"/>
  <c r="I2" s="1"/>
  <c r="B19" i="5" l="1"/>
  <c r="B27"/>
  <c r="B20"/>
</calcChain>
</file>

<file path=xl/sharedStrings.xml><?xml version="1.0" encoding="utf-8"?>
<sst xmlns="http://schemas.openxmlformats.org/spreadsheetml/2006/main" count="156" uniqueCount="21">
  <si>
    <t>Москва</t>
  </si>
  <si>
    <t>Санкт-Петербург</t>
  </si>
  <si>
    <t>Казань</t>
  </si>
  <si>
    <t>Нижний Новгород</t>
  </si>
  <si>
    <t>Самара</t>
  </si>
  <si>
    <t>Тверь</t>
  </si>
  <si>
    <t>Продажи за неделю по направлениям, руб</t>
  </si>
  <si>
    <t>ПФО</t>
  </si>
  <si>
    <t>ЦФО</t>
  </si>
  <si>
    <t>СЗФО</t>
  </si>
  <si>
    <t>Великий Новгород</t>
  </si>
  <si>
    <t>Город</t>
  </si>
  <si>
    <t>ошибка!</t>
  </si>
  <si>
    <t>Дата</t>
  </si>
  <si>
    <t>Дата с</t>
  </si>
  <si>
    <t>Дата по</t>
  </si>
  <si>
    <t>Фед.округ</t>
  </si>
  <si>
    <t>Продажи по округам, руб</t>
  </si>
  <si>
    <t>Продажи по округам на дату, руб</t>
  </si>
  <si>
    <t>Продажи по округам за период, руб</t>
  </si>
  <si>
    <t>Сумма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</si>
</sst>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8" xfId="0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  <xf numFmtId="164" fontId="2" fillId="0" borderId="1" xfId="0" applyNumberFormat="1" applyFont="1" applyBorder="1"/>
    <xf numFmtId="0" fontId="2" fillId="0" borderId="14" xfId="0" applyFont="1" applyBorder="1"/>
    <xf numFmtId="164" fontId="2" fillId="0" borderId="14" xfId="0" applyNumberFormat="1" applyFont="1" applyBorder="1"/>
    <xf numFmtId="164" fontId="2" fillId="0" borderId="15" xfId="0" applyNumberFormat="1" applyFont="1" applyBorder="1"/>
    <xf numFmtId="3" fontId="0" fillId="2" borderId="4" xfId="0" applyNumberFormat="1" applyFill="1" applyBorder="1"/>
    <xf numFmtId="3" fontId="0" fillId="2" borderId="7" xfId="0" applyNumberFormat="1" applyFill="1" applyBorder="1"/>
    <xf numFmtId="3" fontId="0" fillId="2" borderId="10" xfId="0" applyNumberFormat="1" applyFill="1" applyBorder="1"/>
    <xf numFmtId="164" fontId="2" fillId="0" borderId="1" xfId="0" applyNumberFormat="1" applyFont="1" applyFill="1" applyBorder="1" applyAlignment="1">
      <alignment horizontal="center"/>
    </xf>
    <xf numFmtId="3" fontId="0" fillId="3" borderId="4" xfId="0" applyNumberFormat="1" applyFill="1" applyBorder="1"/>
    <xf numFmtId="3" fontId="0" fillId="3" borderId="7" xfId="0" applyNumberFormat="1" applyFill="1" applyBorder="1"/>
    <xf numFmtId="3" fontId="0" fillId="3" borderId="10" xfId="0" applyNumberFormat="1" applyFill="1" applyBorder="1"/>
    <xf numFmtId="3" fontId="0" fillId="4" borderId="4" xfId="0" applyNumberFormat="1" applyFill="1" applyBorder="1"/>
    <xf numFmtId="3" fontId="0" fillId="4" borderId="7" xfId="0" applyNumberFormat="1" applyFill="1" applyBorder="1"/>
    <xf numFmtId="3" fontId="0" fillId="4" borderId="10" xfId="0" applyNumberFormat="1" applyFill="1" applyBorder="1"/>
    <xf numFmtId="3" fontId="0" fillId="5" borderId="4" xfId="0" applyNumberFormat="1" applyFill="1" applyBorder="1"/>
    <xf numFmtId="3" fontId="0" fillId="5" borderId="7" xfId="0" applyNumberFormat="1" applyFill="1" applyBorder="1"/>
    <xf numFmtId="3" fontId="0" fillId="5" borderId="10" xfId="0" applyNumberFormat="1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3" fontId="0" fillId="6" borderId="4" xfId="0" applyNumberFormat="1" applyFill="1" applyBorder="1"/>
    <xf numFmtId="3" fontId="0" fillId="6" borderId="7" xfId="0" applyNumberFormat="1" applyFill="1" applyBorder="1"/>
    <xf numFmtId="3" fontId="0" fillId="6" borderId="10" xfId="0" applyNumberFormat="1" applyFill="1" applyBorder="1"/>
    <xf numFmtId="0" fontId="0" fillId="0" borderId="0" xfId="0" applyAlignment="1">
      <alignment horizontal="left"/>
    </xf>
    <xf numFmtId="0" fontId="0" fillId="0" borderId="0" xfId="0" applyNumberFormat="1"/>
    <xf numFmtId="3" fontId="0" fillId="0" borderId="0" xfId="0" applyNumberFormat="1"/>
  </cellXfs>
  <cellStyles count="1">
    <cellStyle name="Обычный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B12" sqref="B12"/>
    </sheetView>
  </sheetViews>
  <sheetFormatPr defaultRowHeight="15"/>
  <cols>
    <col min="1" max="1" width="22.7109375" customWidth="1"/>
    <col min="2" max="9" width="12.7109375" customWidth="1"/>
  </cols>
  <sheetData>
    <row r="1" spans="1:9" s="2" customFormat="1" ht="18.75">
      <c r="A1" s="2" t="s">
        <v>6</v>
      </c>
    </row>
    <row r="2" spans="1:9" s="1" customFormat="1">
      <c r="A2" s="3" t="s">
        <v>11</v>
      </c>
      <c r="B2" s="3" t="s">
        <v>16</v>
      </c>
      <c r="C2" s="4">
        <v>41834</v>
      </c>
      <c r="D2" s="4">
        <f>C2+1</f>
        <v>41835</v>
      </c>
      <c r="E2" s="4">
        <f t="shared" ref="E2:I2" si="0">D2+1</f>
        <v>41836</v>
      </c>
      <c r="F2" s="4">
        <f t="shared" si="0"/>
        <v>41837</v>
      </c>
      <c r="G2" s="4">
        <f t="shared" si="0"/>
        <v>41838</v>
      </c>
      <c r="H2" s="4">
        <f t="shared" si="0"/>
        <v>41839</v>
      </c>
      <c r="I2" s="4">
        <f t="shared" si="0"/>
        <v>41840</v>
      </c>
    </row>
    <row r="3" spans="1:9">
      <c r="A3" s="5" t="s">
        <v>0</v>
      </c>
      <c r="B3" s="14" t="s">
        <v>8</v>
      </c>
      <c r="C3" s="8">
        <v>100500</v>
      </c>
      <c r="D3" s="8">
        <v>110000</v>
      </c>
      <c r="E3" s="8">
        <v>120000</v>
      </c>
      <c r="F3" s="8">
        <v>120000</v>
      </c>
      <c r="G3" s="8">
        <v>100000</v>
      </c>
      <c r="H3" s="8">
        <v>50000</v>
      </c>
      <c r="I3" s="9">
        <v>20000</v>
      </c>
    </row>
    <row r="4" spans="1:9">
      <c r="A4" s="6" t="s">
        <v>1</v>
      </c>
      <c r="B4" s="15" t="s">
        <v>9</v>
      </c>
      <c r="C4" s="10">
        <v>55000</v>
      </c>
      <c r="D4" s="10">
        <v>50000</v>
      </c>
      <c r="E4" s="10">
        <v>65000</v>
      </c>
      <c r="F4" s="10">
        <v>67000</v>
      </c>
      <c r="G4" s="10">
        <v>62000</v>
      </c>
      <c r="H4" s="10">
        <v>20000</v>
      </c>
      <c r="I4" s="11">
        <v>10000</v>
      </c>
    </row>
    <row r="5" spans="1:9">
      <c r="A5" s="6" t="s">
        <v>2</v>
      </c>
      <c r="B5" s="15" t="s">
        <v>7</v>
      </c>
      <c r="C5" s="10">
        <v>45000</v>
      </c>
      <c r="D5" s="10">
        <v>46000</v>
      </c>
      <c r="E5" s="10">
        <v>48000</v>
      </c>
      <c r="F5" s="10">
        <v>51000</v>
      </c>
      <c r="G5" s="10">
        <v>48000</v>
      </c>
      <c r="H5" s="10">
        <v>12000</v>
      </c>
      <c r="I5" s="11">
        <v>6000</v>
      </c>
    </row>
    <row r="6" spans="1:9">
      <c r="A6" s="6" t="s">
        <v>3</v>
      </c>
      <c r="B6" s="15" t="s">
        <v>7</v>
      </c>
      <c r="C6" s="10">
        <v>40000</v>
      </c>
      <c r="D6" s="10">
        <v>38000</v>
      </c>
      <c r="E6" s="10">
        <v>32000</v>
      </c>
      <c r="F6" s="10">
        <v>30000</v>
      </c>
      <c r="G6" s="10">
        <v>34000</v>
      </c>
      <c r="H6" s="10">
        <v>8000</v>
      </c>
      <c r="I6" s="11">
        <v>4000</v>
      </c>
    </row>
    <row r="7" spans="1:9">
      <c r="A7" s="6" t="s">
        <v>4</v>
      </c>
      <c r="B7" s="15" t="s">
        <v>7</v>
      </c>
      <c r="C7" s="10">
        <v>30000</v>
      </c>
      <c r="D7" s="10">
        <v>31000</v>
      </c>
      <c r="E7" s="10">
        <v>30000</v>
      </c>
      <c r="F7" s="10">
        <v>30500</v>
      </c>
      <c r="G7" s="10">
        <v>34000</v>
      </c>
      <c r="H7" s="10">
        <v>7000</v>
      </c>
      <c r="I7" s="11">
        <v>3500</v>
      </c>
    </row>
    <row r="8" spans="1:9">
      <c r="A8" s="6" t="s">
        <v>10</v>
      </c>
      <c r="B8" s="15" t="s">
        <v>9</v>
      </c>
      <c r="C8" s="10">
        <v>28000</v>
      </c>
      <c r="D8" s="10">
        <v>25000</v>
      </c>
      <c r="E8" s="10">
        <v>24000</v>
      </c>
      <c r="F8" s="10">
        <v>25000</v>
      </c>
      <c r="G8" s="10">
        <v>27500</v>
      </c>
      <c r="H8" s="10">
        <v>3500</v>
      </c>
      <c r="I8" s="11">
        <v>2000</v>
      </c>
    </row>
    <row r="9" spans="1:9">
      <c r="A9" s="7" t="s">
        <v>5</v>
      </c>
      <c r="B9" s="16" t="s">
        <v>8</v>
      </c>
      <c r="C9" s="12">
        <v>10000</v>
      </c>
      <c r="D9" s="12">
        <v>11000</v>
      </c>
      <c r="E9" s="12">
        <v>10500</v>
      </c>
      <c r="F9" s="12">
        <v>10500</v>
      </c>
      <c r="G9" s="12">
        <v>12000</v>
      </c>
      <c r="H9" s="12">
        <v>1000</v>
      </c>
      <c r="I9" s="13">
        <v>500</v>
      </c>
    </row>
    <row r="11" spans="1:9" s="2" customFormat="1" ht="18.75">
      <c r="A11" s="2" t="s">
        <v>17</v>
      </c>
    </row>
    <row r="12" spans="1:9">
      <c r="A12" s="5" t="s">
        <v>8</v>
      </c>
      <c r="B12" s="38"/>
      <c r="C12" s="17"/>
    </row>
    <row r="13" spans="1:9">
      <c r="A13" s="6" t="s">
        <v>9</v>
      </c>
      <c r="B13" s="39"/>
      <c r="C13" s="17"/>
    </row>
    <row r="14" spans="1:9">
      <c r="A14" s="7" t="s">
        <v>7</v>
      </c>
      <c r="B14" s="40"/>
      <c r="C14" s="17"/>
    </row>
    <row r="16" spans="1:9" s="2" customFormat="1" ht="18.75">
      <c r="A16" s="2" t="s">
        <v>18</v>
      </c>
    </row>
    <row r="17" spans="1:3">
      <c r="A17" s="3" t="s">
        <v>13</v>
      </c>
      <c r="B17" s="18">
        <v>41839</v>
      </c>
    </row>
    <row r="18" spans="1:3">
      <c r="A18" s="5" t="s">
        <v>8</v>
      </c>
      <c r="B18" s="38"/>
      <c r="C18" s="17"/>
    </row>
    <row r="19" spans="1:3">
      <c r="A19" s="6" t="s">
        <v>9</v>
      </c>
      <c r="B19" s="39"/>
      <c r="C19" s="17"/>
    </row>
    <row r="20" spans="1:3">
      <c r="A20" s="7" t="s">
        <v>7</v>
      </c>
      <c r="B20" s="40"/>
      <c r="C20" s="17"/>
    </row>
    <row r="22" spans="1:3" s="2" customFormat="1" ht="18.75">
      <c r="A22" s="2" t="s">
        <v>19</v>
      </c>
    </row>
    <row r="23" spans="1:3">
      <c r="A23" s="19" t="s">
        <v>14</v>
      </c>
      <c r="B23" s="20">
        <v>41838</v>
      </c>
    </row>
    <row r="24" spans="1:3">
      <c r="A24" s="21" t="s">
        <v>15</v>
      </c>
      <c r="B24" s="21">
        <v>41839</v>
      </c>
    </row>
    <row r="25" spans="1:3">
      <c r="A25" s="5" t="s">
        <v>8</v>
      </c>
      <c r="B25" s="38"/>
      <c r="C25" s="17"/>
    </row>
    <row r="26" spans="1:3">
      <c r="A26" s="6" t="s">
        <v>9</v>
      </c>
      <c r="B26" s="39"/>
      <c r="C26" s="17"/>
    </row>
    <row r="27" spans="1:3">
      <c r="A27" s="7" t="s">
        <v>7</v>
      </c>
      <c r="B27" s="40"/>
      <c r="C27" s="17"/>
    </row>
  </sheetData>
  <conditionalFormatting sqref="C2:I2">
    <cfRule type="expression" dxfId="7" priority="1">
      <formula>WEEKDAY(C$2,2)&gt;=6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B12" sqref="B12"/>
    </sheetView>
  </sheetViews>
  <sheetFormatPr defaultRowHeight="15"/>
  <cols>
    <col min="1" max="1" width="22.7109375" customWidth="1"/>
    <col min="2" max="9" width="12.7109375" customWidth="1"/>
  </cols>
  <sheetData>
    <row r="1" spans="1:9" s="2" customFormat="1" ht="18.75">
      <c r="A1" s="2" t="s">
        <v>6</v>
      </c>
    </row>
    <row r="2" spans="1:9" s="1" customFormat="1">
      <c r="A2" s="3" t="s">
        <v>11</v>
      </c>
      <c r="B2" s="3" t="s">
        <v>16</v>
      </c>
      <c r="C2" s="4">
        <v>41834</v>
      </c>
      <c r="D2" s="4">
        <f>C2+1</f>
        <v>41835</v>
      </c>
      <c r="E2" s="4">
        <f t="shared" ref="E2:I2" si="0">D2+1</f>
        <v>41836</v>
      </c>
      <c r="F2" s="4">
        <f t="shared" si="0"/>
        <v>41837</v>
      </c>
      <c r="G2" s="4">
        <f t="shared" si="0"/>
        <v>41838</v>
      </c>
      <c r="H2" s="4">
        <f t="shared" si="0"/>
        <v>41839</v>
      </c>
      <c r="I2" s="4">
        <f t="shared" si="0"/>
        <v>41840</v>
      </c>
    </row>
    <row r="3" spans="1:9">
      <c r="A3" s="5" t="s">
        <v>0</v>
      </c>
      <c r="B3" s="14" t="s">
        <v>8</v>
      </c>
      <c r="C3" s="8">
        <v>100500</v>
      </c>
      <c r="D3" s="8">
        <v>110000</v>
      </c>
      <c r="E3" s="8">
        <v>120000</v>
      </c>
      <c r="F3" s="8">
        <v>120000</v>
      </c>
      <c r="G3" s="8">
        <v>100000</v>
      </c>
      <c r="H3" s="8">
        <v>50000</v>
      </c>
      <c r="I3" s="9">
        <v>20000</v>
      </c>
    </row>
    <row r="4" spans="1:9">
      <c r="A4" s="6" t="s">
        <v>1</v>
      </c>
      <c r="B4" s="15" t="s">
        <v>9</v>
      </c>
      <c r="C4" s="10">
        <v>55000</v>
      </c>
      <c r="D4" s="10">
        <v>50000</v>
      </c>
      <c r="E4" s="10">
        <v>65000</v>
      </c>
      <c r="F4" s="10">
        <v>67000</v>
      </c>
      <c r="G4" s="10">
        <v>62000</v>
      </c>
      <c r="H4" s="10">
        <v>20000</v>
      </c>
      <c r="I4" s="11">
        <v>10000</v>
      </c>
    </row>
    <row r="5" spans="1:9">
      <c r="A5" s="6" t="s">
        <v>2</v>
      </c>
      <c r="B5" s="15" t="s">
        <v>7</v>
      </c>
      <c r="C5" s="10">
        <v>45000</v>
      </c>
      <c r="D5" s="10">
        <v>46000</v>
      </c>
      <c r="E5" s="10">
        <v>48000</v>
      </c>
      <c r="F5" s="10">
        <v>51000</v>
      </c>
      <c r="G5" s="10">
        <v>48000</v>
      </c>
      <c r="H5" s="10">
        <v>12000</v>
      </c>
      <c r="I5" s="11">
        <v>6000</v>
      </c>
    </row>
    <row r="6" spans="1:9">
      <c r="A6" s="6" t="s">
        <v>3</v>
      </c>
      <c r="B6" s="15" t="s">
        <v>7</v>
      </c>
      <c r="C6" s="10">
        <v>40000</v>
      </c>
      <c r="D6" s="10">
        <v>38000</v>
      </c>
      <c r="E6" s="10">
        <v>32000</v>
      </c>
      <c r="F6" s="10">
        <v>30000</v>
      </c>
      <c r="G6" s="10">
        <v>34000</v>
      </c>
      <c r="H6" s="10">
        <v>8000</v>
      </c>
      <c r="I6" s="11">
        <v>4000</v>
      </c>
    </row>
    <row r="7" spans="1:9">
      <c r="A7" s="6" t="s">
        <v>4</v>
      </c>
      <c r="B7" s="15" t="s">
        <v>7</v>
      </c>
      <c r="C7" s="10">
        <v>30000</v>
      </c>
      <c r="D7" s="10">
        <v>31000</v>
      </c>
      <c r="E7" s="10">
        <v>30000</v>
      </c>
      <c r="F7" s="10">
        <v>30500</v>
      </c>
      <c r="G7" s="10">
        <v>34000</v>
      </c>
      <c r="H7" s="10">
        <v>7000</v>
      </c>
      <c r="I7" s="11">
        <v>3500</v>
      </c>
    </row>
    <row r="8" spans="1:9">
      <c r="A8" s="6" t="s">
        <v>10</v>
      </c>
      <c r="B8" s="15" t="s">
        <v>9</v>
      </c>
      <c r="C8" s="10">
        <v>28000</v>
      </c>
      <c r="D8" s="10">
        <v>25000</v>
      </c>
      <c r="E8" s="10">
        <v>24000</v>
      </c>
      <c r="F8" s="10">
        <v>25000</v>
      </c>
      <c r="G8" s="10">
        <v>27500</v>
      </c>
      <c r="H8" s="10">
        <v>3500</v>
      </c>
      <c r="I8" s="11">
        <v>2000</v>
      </c>
    </row>
    <row r="9" spans="1:9">
      <c r="A9" s="7" t="s">
        <v>5</v>
      </c>
      <c r="B9" s="16" t="s">
        <v>8</v>
      </c>
      <c r="C9" s="12">
        <v>10000</v>
      </c>
      <c r="D9" s="12">
        <v>11000</v>
      </c>
      <c r="E9" s="12">
        <v>10500</v>
      </c>
      <c r="F9" s="12">
        <v>10500</v>
      </c>
      <c r="G9" s="12">
        <v>12000</v>
      </c>
      <c r="H9" s="12">
        <v>1000</v>
      </c>
      <c r="I9" s="13">
        <v>500</v>
      </c>
    </row>
    <row r="11" spans="1:9" s="2" customFormat="1" ht="18.75">
      <c r="A11" s="2" t="s">
        <v>17</v>
      </c>
    </row>
    <row r="12" spans="1:9">
      <c r="A12" s="5" t="s">
        <v>8</v>
      </c>
      <c r="B12" s="9">
        <f>SUMIF($B$3:$B$9,$A12,$C$3:$I$9)</f>
        <v>110500</v>
      </c>
      <c r="C12" s="17" t="s">
        <v>12</v>
      </c>
    </row>
    <row r="13" spans="1:9">
      <c r="A13" s="6" t="s">
        <v>9</v>
      </c>
      <c r="B13" s="11">
        <f t="shared" ref="B13:B14" si="1">SUMIF($B$3:$B$9,$A13,$C$3:$I$9)</f>
        <v>83000</v>
      </c>
      <c r="C13" s="17" t="s">
        <v>12</v>
      </c>
    </row>
    <row r="14" spans="1:9">
      <c r="A14" s="7" t="s">
        <v>7</v>
      </c>
      <c r="B14" s="13">
        <f t="shared" si="1"/>
        <v>115000</v>
      </c>
      <c r="C14" s="17" t="s">
        <v>12</v>
      </c>
    </row>
    <row r="16" spans="1:9" s="2" customFormat="1" ht="18.75">
      <c r="A16" s="2" t="s">
        <v>18</v>
      </c>
    </row>
    <row r="17" spans="1:3">
      <c r="A17" s="3" t="s">
        <v>13</v>
      </c>
      <c r="B17" s="18">
        <v>41839</v>
      </c>
    </row>
    <row r="18" spans="1:3">
      <c r="A18" s="5" t="s">
        <v>8</v>
      </c>
      <c r="B18" s="9" t="e">
        <f>SUMIFS($C$3:$I$9,$B$3:$B$9,$A18,$C$2:$I$2,$B$17)</f>
        <v>#VALUE!</v>
      </c>
      <c r="C18" s="17" t="s">
        <v>12</v>
      </c>
    </row>
    <row r="19" spans="1:3">
      <c r="A19" s="6" t="s">
        <v>9</v>
      </c>
      <c r="B19" s="11" t="e">
        <f t="shared" ref="B19:B20" si="2">SUMIFS($C$3:$I$9,$B$3:$B$9,$A19,$C$2:$I$2,$B$17)</f>
        <v>#VALUE!</v>
      </c>
      <c r="C19" s="17" t="s">
        <v>12</v>
      </c>
    </row>
    <row r="20" spans="1:3">
      <c r="A20" s="7" t="s">
        <v>7</v>
      </c>
      <c r="B20" s="13" t="e">
        <f t="shared" si="2"/>
        <v>#VALUE!</v>
      </c>
      <c r="C20" s="17" t="s">
        <v>12</v>
      </c>
    </row>
    <row r="22" spans="1:3" s="2" customFormat="1" ht="18.75">
      <c r="A22" s="2" t="s">
        <v>19</v>
      </c>
    </row>
    <row r="23" spans="1:3">
      <c r="A23" s="19" t="s">
        <v>14</v>
      </c>
      <c r="B23" s="20">
        <v>41838</v>
      </c>
    </row>
    <row r="24" spans="1:3">
      <c r="A24" s="21" t="s">
        <v>15</v>
      </c>
      <c r="B24" s="21">
        <v>41839</v>
      </c>
    </row>
    <row r="25" spans="1:3">
      <c r="A25" s="5" t="s">
        <v>8</v>
      </c>
      <c r="B25" s="9" t="e">
        <f t="shared" ref="B25" si="3">SUMIFS($C$3:$I$9,$B$3:$B$9,$A25,$C$2:$I$2,"&gt;="&amp;$B$23,$C$2:$I$2,"&lt;="&amp;$B$24)</f>
        <v>#VALUE!</v>
      </c>
      <c r="C25" s="17" t="s">
        <v>12</v>
      </c>
    </row>
    <row r="26" spans="1:3">
      <c r="A26" s="6" t="s">
        <v>9</v>
      </c>
      <c r="B26" s="11" t="e">
        <f>SUMIFS($C$3:$I$9,$B$3:$B$9,$A26,$C$2:$I$2,"&gt;="&amp;$B$23,$C$2:$I$2,"&lt;="&amp;$B$24)</f>
        <v>#VALUE!</v>
      </c>
      <c r="C26" s="17" t="s">
        <v>12</v>
      </c>
    </row>
    <row r="27" spans="1:3">
      <c r="A27" s="7" t="s">
        <v>7</v>
      </c>
      <c r="B27" s="13" t="e">
        <f t="shared" ref="B27" si="4">SUMIFS($C$3:$I$9,$B$3:$B$9,$A27,$C$2:$I$2,"&gt;="&amp;$B$23,$C$2:$I$2,"&lt;="&amp;$B$24)</f>
        <v>#VALUE!</v>
      </c>
      <c r="C27" s="17" t="s">
        <v>12</v>
      </c>
    </row>
  </sheetData>
  <conditionalFormatting sqref="C2:I2">
    <cfRule type="expression" dxfId="6" priority="1">
      <formula>WEEKDAY(C$2,2)&gt;=6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L5" sqref="L5"/>
    </sheetView>
  </sheetViews>
  <sheetFormatPr defaultRowHeight="15"/>
  <cols>
    <col min="1" max="1" width="22.7109375" customWidth="1"/>
    <col min="2" max="12" width="12.7109375" customWidth="1"/>
  </cols>
  <sheetData>
    <row r="1" spans="1:12" s="2" customFormat="1" ht="18.75">
      <c r="A1" s="2" t="s">
        <v>6</v>
      </c>
    </row>
    <row r="2" spans="1:12" s="1" customFormat="1">
      <c r="A2" s="3" t="s">
        <v>11</v>
      </c>
      <c r="B2" s="3" t="s">
        <v>16</v>
      </c>
      <c r="C2" s="25">
        <v>41834</v>
      </c>
      <c r="D2" s="25">
        <f>C2+1</f>
        <v>41835</v>
      </c>
      <c r="E2" s="25">
        <f t="shared" ref="E2:I2" si="0">D2+1</f>
        <v>41836</v>
      </c>
      <c r="F2" s="25">
        <f t="shared" si="0"/>
        <v>41837</v>
      </c>
      <c r="G2" s="25">
        <f t="shared" si="0"/>
        <v>41838</v>
      </c>
      <c r="H2" s="25">
        <f t="shared" si="0"/>
        <v>41839</v>
      </c>
      <c r="I2" s="25">
        <f t="shared" si="0"/>
        <v>41840</v>
      </c>
      <c r="J2" s="25"/>
      <c r="K2" s="25"/>
      <c r="L2" s="25"/>
    </row>
    <row r="3" spans="1:12">
      <c r="A3" s="5" t="s">
        <v>0</v>
      </c>
      <c r="B3" s="35" t="s">
        <v>8</v>
      </c>
      <c r="C3" s="8">
        <v>100500</v>
      </c>
      <c r="D3" s="8">
        <v>110000</v>
      </c>
      <c r="E3" s="8">
        <v>120000</v>
      </c>
      <c r="F3" s="8">
        <v>120000</v>
      </c>
      <c r="G3" s="8">
        <v>100000</v>
      </c>
      <c r="H3" s="8">
        <v>50000</v>
      </c>
      <c r="I3" s="9">
        <v>20000</v>
      </c>
      <c r="J3" s="22">
        <f>SUM(C3:I3)</f>
        <v>620500</v>
      </c>
      <c r="K3" s="32">
        <f>SUMIF($C$2:$I$2,$B$17,$C3:$I3)</f>
        <v>50000</v>
      </c>
      <c r="L3" s="29">
        <f>SUMIFS($C3:$I3,$C$2:$I$2,"&gt;="&amp;$B$23,$C$2:$I$2,"&lt;="&amp;$B$24)</f>
        <v>150000</v>
      </c>
    </row>
    <row r="4" spans="1:12">
      <c r="A4" s="6" t="s">
        <v>1</v>
      </c>
      <c r="B4" s="36" t="s">
        <v>9</v>
      </c>
      <c r="C4" s="10">
        <v>55000</v>
      </c>
      <c r="D4" s="10">
        <v>50000</v>
      </c>
      <c r="E4" s="10">
        <v>65000</v>
      </c>
      <c r="F4" s="10">
        <v>67000</v>
      </c>
      <c r="G4" s="10">
        <v>62000</v>
      </c>
      <c r="H4" s="10">
        <v>20000</v>
      </c>
      <c r="I4" s="11">
        <v>10000</v>
      </c>
      <c r="J4" s="23">
        <f t="shared" ref="J4:J9" si="1">SUM(C4:I4)</f>
        <v>329000</v>
      </c>
      <c r="K4" s="33">
        <f t="shared" ref="K4:K9" si="2">SUMIF($C$2:$I$2,$B$17,$C4:$I4)</f>
        <v>20000</v>
      </c>
      <c r="L4" s="30">
        <f t="shared" ref="L4:L9" si="3">SUMIFS($C4:$I4,$C$2:$I$2,"&gt;="&amp;$B$23,$C$2:$I$2,"&lt;="&amp;$B$24)</f>
        <v>82000</v>
      </c>
    </row>
    <row r="5" spans="1:12">
      <c r="A5" s="6" t="s">
        <v>2</v>
      </c>
      <c r="B5" s="36" t="s">
        <v>7</v>
      </c>
      <c r="C5" s="10">
        <v>45000</v>
      </c>
      <c r="D5" s="10">
        <v>46000</v>
      </c>
      <c r="E5" s="10">
        <v>48000</v>
      </c>
      <c r="F5" s="10">
        <v>51000</v>
      </c>
      <c r="G5" s="10">
        <v>48000</v>
      </c>
      <c r="H5" s="10">
        <v>12000</v>
      </c>
      <c r="I5" s="11">
        <v>6000</v>
      </c>
      <c r="J5" s="23">
        <f t="shared" si="1"/>
        <v>256000</v>
      </c>
      <c r="K5" s="33">
        <f t="shared" si="2"/>
        <v>12000</v>
      </c>
      <c r="L5" s="30">
        <f>SUMIFS($C5:$I5,$C$2:$I$2,"&gt;="&amp;$B$23,$C$2:$I$2,"&lt;="&amp;$B$24)</f>
        <v>60000</v>
      </c>
    </row>
    <row r="6" spans="1:12">
      <c r="A6" s="6" t="s">
        <v>3</v>
      </c>
      <c r="B6" s="36" t="s">
        <v>7</v>
      </c>
      <c r="C6" s="10">
        <v>40000</v>
      </c>
      <c r="D6" s="10">
        <v>38000</v>
      </c>
      <c r="E6" s="10">
        <v>32000</v>
      </c>
      <c r="F6" s="10">
        <v>30000</v>
      </c>
      <c r="G6" s="10">
        <v>34000</v>
      </c>
      <c r="H6" s="10">
        <v>8000</v>
      </c>
      <c r="I6" s="11">
        <v>4000</v>
      </c>
      <c r="J6" s="23">
        <f t="shared" si="1"/>
        <v>186000</v>
      </c>
      <c r="K6" s="33">
        <f t="shared" si="2"/>
        <v>8000</v>
      </c>
      <c r="L6" s="30">
        <f t="shared" si="3"/>
        <v>42000</v>
      </c>
    </row>
    <row r="7" spans="1:12">
      <c r="A7" s="6" t="s">
        <v>4</v>
      </c>
      <c r="B7" s="36" t="s">
        <v>7</v>
      </c>
      <c r="C7" s="10">
        <v>30000</v>
      </c>
      <c r="D7" s="10">
        <v>31000</v>
      </c>
      <c r="E7" s="10">
        <v>30000</v>
      </c>
      <c r="F7" s="10">
        <v>30500</v>
      </c>
      <c r="G7" s="10">
        <v>34000</v>
      </c>
      <c r="H7" s="10">
        <v>7000</v>
      </c>
      <c r="I7" s="11">
        <v>3500</v>
      </c>
      <c r="J7" s="23">
        <f t="shared" si="1"/>
        <v>166000</v>
      </c>
      <c r="K7" s="33">
        <f t="shared" si="2"/>
        <v>7000</v>
      </c>
      <c r="L7" s="30">
        <f t="shared" si="3"/>
        <v>41000</v>
      </c>
    </row>
    <row r="8" spans="1:12">
      <c r="A8" s="6" t="s">
        <v>10</v>
      </c>
      <c r="B8" s="36" t="s">
        <v>9</v>
      </c>
      <c r="C8" s="10">
        <v>28000</v>
      </c>
      <c r="D8" s="10">
        <v>25000</v>
      </c>
      <c r="E8" s="10">
        <v>24000</v>
      </c>
      <c r="F8" s="10">
        <v>25000</v>
      </c>
      <c r="G8" s="10">
        <v>27500</v>
      </c>
      <c r="H8" s="10">
        <v>3500</v>
      </c>
      <c r="I8" s="11">
        <v>2000</v>
      </c>
      <c r="J8" s="23">
        <f t="shared" si="1"/>
        <v>135000</v>
      </c>
      <c r="K8" s="33">
        <f t="shared" si="2"/>
        <v>3500</v>
      </c>
      <c r="L8" s="30">
        <f t="shared" si="3"/>
        <v>31000</v>
      </c>
    </row>
    <row r="9" spans="1:12">
      <c r="A9" s="7" t="s">
        <v>5</v>
      </c>
      <c r="B9" s="37" t="s">
        <v>8</v>
      </c>
      <c r="C9" s="12">
        <v>10000</v>
      </c>
      <c r="D9" s="12">
        <v>11000</v>
      </c>
      <c r="E9" s="12">
        <v>10500</v>
      </c>
      <c r="F9" s="12">
        <v>10500</v>
      </c>
      <c r="G9" s="12">
        <v>12000</v>
      </c>
      <c r="H9" s="12">
        <v>1000</v>
      </c>
      <c r="I9" s="13">
        <v>500</v>
      </c>
      <c r="J9" s="24">
        <f t="shared" si="1"/>
        <v>55500</v>
      </c>
      <c r="K9" s="34">
        <f t="shared" si="2"/>
        <v>1000</v>
      </c>
      <c r="L9" s="31">
        <f t="shared" si="3"/>
        <v>13000</v>
      </c>
    </row>
    <row r="11" spans="1:12" s="2" customFormat="1" ht="18.75">
      <c r="A11" s="2" t="s">
        <v>17</v>
      </c>
    </row>
    <row r="12" spans="1:12">
      <c r="A12" s="5" t="s">
        <v>8</v>
      </c>
      <c r="B12" s="22">
        <f>SUMIF($B$3:$B$9,$A12,$J$3:$J$9)</f>
        <v>676000</v>
      </c>
      <c r="C12" s="17"/>
    </row>
    <row r="13" spans="1:12">
      <c r="A13" s="6" t="s">
        <v>9</v>
      </c>
      <c r="B13" s="23">
        <f t="shared" ref="B13:B14" si="4">SUMIF($B$3:$B$9,$A13,$J$3:$J$9)</f>
        <v>464000</v>
      </c>
      <c r="C13" s="17"/>
    </row>
    <row r="14" spans="1:12">
      <c r="A14" s="7" t="s">
        <v>7</v>
      </c>
      <c r="B14" s="24">
        <f t="shared" si="4"/>
        <v>608000</v>
      </c>
      <c r="C14" s="17"/>
    </row>
    <row r="16" spans="1:12" s="2" customFormat="1" ht="18.75">
      <c r="A16" s="2" t="s">
        <v>18</v>
      </c>
    </row>
    <row r="17" spans="1:3">
      <c r="A17" s="3" t="s">
        <v>13</v>
      </c>
      <c r="B17" s="18">
        <v>41839</v>
      </c>
    </row>
    <row r="18" spans="1:3">
      <c r="A18" s="5" t="s">
        <v>8</v>
      </c>
      <c r="B18" s="32">
        <f>SUMIF($B$3:$B$9,$A18,$K$3:$K$9)</f>
        <v>51000</v>
      </c>
      <c r="C18" s="17"/>
    </row>
    <row r="19" spans="1:3">
      <c r="A19" s="6" t="s">
        <v>9</v>
      </c>
      <c r="B19" s="33">
        <f t="shared" ref="B19:B20" si="5">SUMIF($B$3:$B$9,$A19,$K$3:$K$9)</f>
        <v>23500</v>
      </c>
      <c r="C19" s="17"/>
    </row>
    <row r="20" spans="1:3">
      <c r="A20" s="7" t="s">
        <v>7</v>
      </c>
      <c r="B20" s="34">
        <f t="shared" si="5"/>
        <v>27000</v>
      </c>
      <c r="C20" s="17"/>
    </row>
    <row r="22" spans="1:3" s="2" customFormat="1" ht="18.75">
      <c r="A22" s="2" t="s">
        <v>19</v>
      </c>
    </row>
    <row r="23" spans="1:3">
      <c r="A23" s="19" t="s">
        <v>14</v>
      </c>
      <c r="B23" s="20">
        <v>41838</v>
      </c>
    </row>
    <row r="24" spans="1:3">
      <c r="A24" s="21" t="s">
        <v>15</v>
      </c>
      <c r="B24" s="21">
        <v>41839</v>
      </c>
    </row>
    <row r="25" spans="1:3">
      <c r="A25" s="5" t="s">
        <v>8</v>
      </c>
      <c r="B25" s="29">
        <f>SUMIF($B$3:$B$9,$A25,$L$3:$L$9)</f>
        <v>163000</v>
      </c>
      <c r="C25" s="17"/>
    </row>
    <row r="26" spans="1:3">
      <c r="A26" s="6" t="s">
        <v>9</v>
      </c>
      <c r="B26" s="30">
        <f t="shared" ref="B26:B27" si="6">SUMIF($B$3:$B$9,$A26,$L$3:$L$9)</f>
        <v>113000</v>
      </c>
      <c r="C26" s="17"/>
    </row>
    <row r="27" spans="1:3">
      <c r="A27" s="7" t="s">
        <v>7</v>
      </c>
      <c r="B27" s="31">
        <f t="shared" si="6"/>
        <v>143000</v>
      </c>
      <c r="C27" s="17"/>
    </row>
  </sheetData>
  <conditionalFormatting sqref="C2:I2">
    <cfRule type="expression" dxfId="5" priority="5">
      <formula>WEEKDAY(C$2,2)&gt;=6</formula>
    </cfRule>
  </conditionalFormatting>
  <conditionalFormatting sqref="J2">
    <cfRule type="expression" dxfId="4" priority="2">
      <formula>WEEKDAY(J$2,2)&gt;=6</formula>
    </cfRule>
  </conditionalFormatting>
  <conditionalFormatting sqref="K2">
    <cfRule type="expression" dxfId="3" priority="3">
      <formula>WEEKDAY(K$2,2)&gt;=6</formula>
    </cfRule>
  </conditionalFormatting>
  <conditionalFormatting sqref="L2">
    <cfRule type="expression" dxfId="2" priority="1">
      <formula>WEEKDAY(L$2,2)&gt;=6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J11" sqref="J11"/>
    </sheetView>
  </sheetViews>
  <sheetFormatPr defaultRowHeight="15"/>
  <cols>
    <col min="1" max="1" width="22.7109375" customWidth="1"/>
    <col min="2" max="12" width="12.7109375" customWidth="1"/>
  </cols>
  <sheetData>
    <row r="1" spans="1:10" s="2" customFormat="1" ht="18.75">
      <c r="A1" s="2" t="s">
        <v>6</v>
      </c>
    </row>
    <row r="2" spans="1:10" s="1" customFormat="1">
      <c r="A2" s="3" t="s">
        <v>11</v>
      </c>
      <c r="B2" s="3" t="s">
        <v>16</v>
      </c>
      <c r="C2" s="25">
        <v>41834</v>
      </c>
      <c r="D2" s="25">
        <f>C2+1</f>
        <v>41835</v>
      </c>
      <c r="E2" s="25">
        <f t="shared" ref="E2:I2" si="0">D2+1</f>
        <v>41836</v>
      </c>
      <c r="F2" s="25">
        <f t="shared" si="0"/>
        <v>41837</v>
      </c>
      <c r="G2" s="25">
        <f t="shared" si="0"/>
        <v>41838</v>
      </c>
      <c r="H2" s="25">
        <f t="shared" si="0"/>
        <v>41839</v>
      </c>
      <c r="I2" s="25">
        <f t="shared" si="0"/>
        <v>41840</v>
      </c>
      <c r="J2" s="1" t="s">
        <v>20</v>
      </c>
    </row>
    <row r="3" spans="1:10">
      <c r="A3" s="5" t="s">
        <v>0</v>
      </c>
      <c r="B3" s="35" t="s">
        <v>8</v>
      </c>
      <c r="C3" s="8">
        <v>100500</v>
      </c>
      <c r="D3" s="8">
        <v>110000</v>
      </c>
      <c r="E3" s="8">
        <v>120000</v>
      </c>
      <c r="F3" s="8">
        <v>120000</v>
      </c>
      <c r="G3" s="8">
        <v>100000</v>
      </c>
      <c r="H3" s="8">
        <v>50000</v>
      </c>
      <c r="I3" s="9">
        <v>20000</v>
      </c>
    </row>
    <row r="4" spans="1:10">
      <c r="A4" s="6" t="s">
        <v>1</v>
      </c>
      <c r="B4" s="36" t="s">
        <v>9</v>
      </c>
      <c r="C4" s="10">
        <v>55000</v>
      </c>
      <c r="D4" s="10">
        <v>50000</v>
      </c>
      <c r="E4" s="10">
        <v>65000</v>
      </c>
      <c r="F4" s="10">
        <v>67000</v>
      </c>
      <c r="G4" s="10">
        <v>62000</v>
      </c>
      <c r="H4" s="10">
        <v>20000</v>
      </c>
      <c r="I4" s="11">
        <v>10000</v>
      </c>
    </row>
    <row r="5" spans="1:10">
      <c r="A5" s="6" t="s">
        <v>2</v>
      </c>
      <c r="B5" s="36" t="s">
        <v>7</v>
      </c>
      <c r="C5" s="10">
        <v>45000</v>
      </c>
      <c r="D5" s="10">
        <v>46000</v>
      </c>
      <c r="E5" s="10">
        <v>48000</v>
      </c>
      <c r="F5" s="10">
        <v>51000</v>
      </c>
      <c r="G5" s="10">
        <v>48000</v>
      </c>
      <c r="H5" s="10">
        <v>12000</v>
      </c>
      <c r="I5" s="11">
        <v>6000</v>
      </c>
    </row>
    <row r="6" spans="1:10">
      <c r="A6" s="6" t="s">
        <v>3</v>
      </c>
      <c r="B6" s="36" t="s">
        <v>7</v>
      </c>
      <c r="C6" s="10">
        <v>40000</v>
      </c>
      <c r="D6" s="10">
        <v>38000</v>
      </c>
      <c r="E6" s="10">
        <v>32000</v>
      </c>
      <c r="F6" s="10">
        <v>30000</v>
      </c>
      <c r="G6" s="10">
        <v>34000</v>
      </c>
      <c r="H6" s="10">
        <v>8000</v>
      </c>
      <c r="I6" s="11">
        <v>4000</v>
      </c>
    </row>
    <row r="7" spans="1:10">
      <c r="A7" s="6" t="s">
        <v>4</v>
      </c>
      <c r="B7" s="36" t="s">
        <v>7</v>
      </c>
      <c r="C7" s="10">
        <v>30000</v>
      </c>
      <c r="D7" s="10">
        <v>31000</v>
      </c>
      <c r="E7" s="10">
        <v>30000</v>
      </c>
      <c r="F7" s="10">
        <v>30500</v>
      </c>
      <c r="G7" s="10">
        <v>34000</v>
      </c>
      <c r="H7" s="10">
        <v>7000</v>
      </c>
      <c r="I7" s="11">
        <v>3500</v>
      </c>
    </row>
    <row r="8" spans="1:10">
      <c r="A8" s="6" t="s">
        <v>10</v>
      </c>
      <c r="B8" s="36" t="s">
        <v>9</v>
      </c>
      <c r="C8" s="10">
        <v>28000</v>
      </c>
      <c r="D8" s="10">
        <v>25000</v>
      </c>
      <c r="E8" s="10">
        <v>24000</v>
      </c>
      <c r="F8" s="10">
        <v>25000</v>
      </c>
      <c r="G8" s="10">
        <v>27500</v>
      </c>
      <c r="H8" s="10">
        <v>3500</v>
      </c>
      <c r="I8" s="11">
        <v>2000</v>
      </c>
    </row>
    <row r="9" spans="1:10">
      <c r="A9" s="7" t="s">
        <v>5</v>
      </c>
      <c r="B9" s="37" t="s">
        <v>8</v>
      </c>
      <c r="C9" s="12">
        <v>10000</v>
      </c>
      <c r="D9" s="12">
        <v>11000</v>
      </c>
      <c r="E9" s="12">
        <v>10500</v>
      </c>
      <c r="F9" s="12">
        <v>10500</v>
      </c>
      <c r="G9" s="12">
        <v>12000</v>
      </c>
      <c r="H9" s="12">
        <v>1000</v>
      </c>
      <c r="I9" s="13">
        <v>500</v>
      </c>
    </row>
    <row r="11" spans="1:10" s="2" customFormat="1" ht="18.75">
      <c r="A11" s="2" t="s">
        <v>17</v>
      </c>
    </row>
    <row r="12" spans="1:10">
      <c r="A12" s="5" t="s">
        <v>8</v>
      </c>
      <c r="B12" s="26"/>
    </row>
    <row r="13" spans="1:10">
      <c r="A13" s="6" t="s">
        <v>9</v>
      </c>
      <c r="B13" s="27"/>
    </row>
    <row r="14" spans="1:10">
      <c r="A14" s="7" t="s">
        <v>7</v>
      </c>
      <c r="B14" s="28"/>
    </row>
    <row r="16" spans="1:10" s="2" customFormat="1" ht="18.75">
      <c r="A16" s="2" t="s">
        <v>18</v>
      </c>
    </row>
    <row r="17" spans="1:3">
      <c r="A17" s="3" t="s">
        <v>13</v>
      </c>
      <c r="B17" s="18">
        <v>41839</v>
      </c>
    </row>
    <row r="18" spans="1:3">
      <c r="A18" s="5" t="s">
        <v>8</v>
      </c>
      <c r="B18" s="26"/>
    </row>
    <row r="19" spans="1:3">
      <c r="A19" s="6" t="s">
        <v>9</v>
      </c>
      <c r="B19" s="27"/>
    </row>
    <row r="20" spans="1:3">
      <c r="A20" s="7" t="s">
        <v>7</v>
      </c>
      <c r="B20" s="28"/>
    </row>
    <row r="22" spans="1:3" s="2" customFormat="1" ht="18.75">
      <c r="A22" s="2" t="s">
        <v>19</v>
      </c>
    </row>
    <row r="23" spans="1:3">
      <c r="A23" s="19" t="s">
        <v>14</v>
      </c>
      <c r="B23" s="20">
        <v>41838</v>
      </c>
    </row>
    <row r="24" spans="1:3">
      <c r="A24" s="21" t="s">
        <v>15</v>
      </c>
      <c r="B24" s="21">
        <v>41839</v>
      </c>
    </row>
    <row r="25" spans="1:3">
      <c r="A25" s="5" t="s">
        <v>8</v>
      </c>
      <c r="B25" s="26"/>
      <c r="C25" s="17"/>
    </row>
    <row r="26" spans="1:3">
      <c r="A26" s="6" t="s">
        <v>9</v>
      </c>
      <c r="B26" s="27"/>
      <c r="C26" s="17"/>
    </row>
    <row r="27" spans="1:3">
      <c r="A27" s="7" t="s">
        <v>7</v>
      </c>
      <c r="B27" s="28"/>
      <c r="C27" s="17"/>
    </row>
  </sheetData>
  <conditionalFormatting sqref="C2:I2">
    <cfRule type="expression" dxfId="1" priority="1">
      <formula>WEEKDAY(C$2,2)&gt;=6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B20"/>
  <sheetViews>
    <sheetView workbookViewId="0">
      <selection activeCell="D26" sqref="D26"/>
    </sheetView>
  </sheetViews>
  <sheetFormatPr defaultRowHeight="15"/>
  <cols>
    <col min="1" max="1" width="18.28515625" customWidth="1"/>
    <col min="2" max="2" width="22.5703125" customWidth="1"/>
    <col min="3" max="3" width="22.5703125" bestFit="1" customWidth="1"/>
  </cols>
  <sheetData>
    <row r="4" spans="1:2">
      <c r="B4" s="42"/>
    </row>
    <row r="5" spans="1:2">
      <c r="B5" s="42"/>
    </row>
    <row r="6" spans="1:2">
      <c r="B6" s="42"/>
    </row>
    <row r="7" spans="1:2">
      <c r="B7" s="42"/>
    </row>
    <row r="13" spans="1:2">
      <c r="A13" s="41"/>
      <c r="B13" s="42"/>
    </row>
    <row r="14" spans="1:2">
      <c r="A14" s="41"/>
      <c r="B14" s="42"/>
    </row>
    <row r="15" spans="1:2">
      <c r="A15" s="41"/>
      <c r="B15" s="42"/>
    </row>
    <row r="16" spans="1:2">
      <c r="A16" s="41"/>
      <c r="B16" s="42"/>
    </row>
    <row r="17" spans="1:2">
      <c r="A17" s="41"/>
      <c r="B17" s="42"/>
    </row>
    <row r="18" spans="1:2">
      <c r="A18" s="41"/>
      <c r="B18" s="42"/>
    </row>
    <row r="19" spans="1:2">
      <c r="A19" s="41"/>
      <c r="B19" s="42"/>
    </row>
    <row r="20" spans="1:2">
      <c r="A20" s="41"/>
      <c r="B20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K10"/>
  <sheetViews>
    <sheetView workbookViewId="0">
      <selection activeCell="I14" sqref="I14"/>
    </sheetView>
  </sheetViews>
  <sheetFormatPr defaultRowHeight="15"/>
  <cols>
    <col min="2" max="2" width="17.7109375" customWidth="1"/>
    <col min="3" max="3" width="18.140625" customWidth="1"/>
    <col min="4" max="4" width="18.7109375" customWidth="1"/>
    <col min="5" max="5" width="16.5703125" customWidth="1"/>
  </cols>
  <sheetData>
    <row r="2" spans="2:11" ht="18.75">
      <c r="B2" s="2" t="s">
        <v>6</v>
      </c>
      <c r="C2" s="2"/>
      <c r="D2" s="2"/>
      <c r="E2" s="2"/>
      <c r="F2" s="2"/>
      <c r="G2" s="2"/>
      <c r="H2" s="2"/>
      <c r="I2" s="2"/>
      <c r="J2" s="2"/>
    </row>
    <row r="3" spans="2:11">
      <c r="B3" s="3" t="s">
        <v>11</v>
      </c>
      <c r="C3" s="3" t="s">
        <v>16</v>
      </c>
      <c r="D3" s="4">
        <v>41834</v>
      </c>
      <c r="E3" s="4">
        <f>D3+1</f>
        <v>41835</v>
      </c>
      <c r="F3" s="4">
        <f t="shared" ref="F3:J3" si="0">E3+1</f>
        <v>41836</v>
      </c>
      <c r="G3" s="4">
        <f t="shared" si="0"/>
        <v>41837</v>
      </c>
      <c r="H3" s="4">
        <f t="shared" si="0"/>
        <v>41838</v>
      </c>
      <c r="I3" s="4">
        <f t="shared" si="0"/>
        <v>41839</v>
      </c>
      <c r="J3" s="4">
        <f t="shared" si="0"/>
        <v>41840</v>
      </c>
      <c r="K3" t="s">
        <v>20</v>
      </c>
    </row>
    <row r="4" spans="2:11">
      <c r="B4" s="5" t="s">
        <v>2</v>
      </c>
      <c r="C4" s="14" t="s">
        <v>7</v>
      </c>
      <c r="D4" s="8">
        <v>45000</v>
      </c>
      <c r="E4" s="8">
        <v>46000</v>
      </c>
      <c r="F4" s="8">
        <v>48000</v>
      </c>
      <c r="G4" s="8">
        <v>51000</v>
      </c>
      <c r="H4" s="8">
        <v>48000</v>
      </c>
      <c r="I4" s="8">
        <v>12000</v>
      </c>
      <c r="J4" s="9">
        <v>6000</v>
      </c>
      <c r="K4" s="43">
        <f t="shared" ref="K4:K10" si="1">SUM(D4:J4)</f>
        <v>256000</v>
      </c>
    </row>
    <row r="5" spans="2:11">
      <c r="B5" s="6" t="s">
        <v>3</v>
      </c>
      <c r="C5" s="15" t="s">
        <v>7</v>
      </c>
      <c r="D5" s="10">
        <v>40000</v>
      </c>
      <c r="E5" s="10">
        <v>38000</v>
      </c>
      <c r="F5" s="10">
        <v>32000</v>
      </c>
      <c r="G5" s="10">
        <v>30000</v>
      </c>
      <c r="H5" s="10">
        <v>34000</v>
      </c>
      <c r="I5" s="10">
        <v>8000</v>
      </c>
      <c r="J5" s="11">
        <v>4000</v>
      </c>
      <c r="K5" s="43">
        <f t="shared" si="1"/>
        <v>186000</v>
      </c>
    </row>
    <row r="6" spans="2:11">
      <c r="B6" s="6" t="s">
        <v>4</v>
      </c>
      <c r="C6" s="15" t="s">
        <v>7</v>
      </c>
      <c r="D6" s="10">
        <v>30000</v>
      </c>
      <c r="E6" s="10">
        <v>31000</v>
      </c>
      <c r="F6" s="10">
        <v>30000</v>
      </c>
      <c r="G6" s="10">
        <v>30500</v>
      </c>
      <c r="H6" s="10">
        <v>34000</v>
      </c>
      <c r="I6" s="10">
        <v>7000</v>
      </c>
      <c r="J6" s="11">
        <v>3500</v>
      </c>
      <c r="K6" s="43">
        <f t="shared" si="1"/>
        <v>166000</v>
      </c>
    </row>
    <row r="7" spans="2:11">
      <c r="B7" s="6" t="s">
        <v>10</v>
      </c>
      <c r="C7" s="15" t="s">
        <v>9</v>
      </c>
      <c r="D7" s="10">
        <v>28000</v>
      </c>
      <c r="E7" s="10">
        <v>25000</v>
      </c>
      <c r="F7" s="10">
        <v>24000</v>
      </c>
      <c r="G7" s="10">
        <v>25000</v>
      </c>
      <c r="H7" s="10">
        <v>27500</v>
      </c>
      <c r="I7" s="10">
        <v>3500</v>
      </c>
      <c r="J7" s="11">
        <v>2000</v>
      </c>
      <c r="K7" s="43">
        <f t="shared" si="1"/>
        <v>135000</v>
      </c>
    </row>
    <row r="8" spans="2:11">
      <c r="B8" s="6" t="s">
        <v>1</v>
      </c>
      <c r="C8" s="15" t="s">
        <v>9</v>
      </c>
      <c r="D8" s="10">
        <v>55000</v>
      </c>
      <c r="E8" s="10">
        <v>50000</v>
      </c>
      <c r="F8" s="10">
        <v>65000</v>
      </c>
      <c r="G8" s="10">
        <v>67000</v>
      </c>
      <c r="H8" s="10">
        <v>62000</v>
      </c>
      <c r="I8" s="10">
        <v>20000</v>
      </c>
      <c r="J8" s="11">
        <v>10000</v>
      </c>
      <c r="K8" s="43">
        <f t="shared" si="1"/>
        <v>329000</v>
      </c>
    </row>
    <row r="9" spans="2:11">
      <c r="B9" s="6" t="s">
        <v>0</v>
      </c>
      <c r="C9" s="15" t="s">
        <v>8</v>
      </c>
      <c r="D9" s="10">
        <v>100500</v>
      </c>
      <c r="E9" s="10">
        <v>110000</v>
      </c>
      <c r="F9" s="10">
        <v>120000</v>
      </c>
      <c r="G9" s="10">
        <v>120000</v>
      </c>
      <c r="H9" s="10">
        <v>100000</v>
      </c>
      <c r="I9" s="10">
        <v>50000</v>
      </c>
      <c r="J9" s="11">
        <v>20000</v>
      </c>
      <c r="K9" s="43">
        <f t="shared" si="1"/>
        <v>620500</v>
      </c>
    </row>
    <row r="10" spans="2:11">
      <c r="B10" s="7" t="s">
        <v>5</v>
      </c>
      <c r="C10" s="16" t="s">
        <v>8</v>
      </c>
      <c r="D10" s="12">
        <v>10000</v>
      </c>
      <c r="E10" s="12">
        <v>11000</v>
      </c>
      <c r="F10" s="12">
        <v>10500</v>
      </c>
      <c r="G10" s="12">
        <v>10500</v>
      </c>
      <c r="H10" s="12">
        <v>12000</v>
      </c>
      <c r="I10" s="12">
        <v>1000</v>
      </c>
      <c r="J10" s="13">
        <v>500</v>
      </c>
      <c r="K10" s="43">
        <f t="shared" si="1"/>
        <v>55500</v>
      </c>
    </row>
  </sheetData>
  <autoFilter ref="B3:K10">
    <sortState ref="B4:K10">
      <sortCondition ref="C3:C10"/>
    </sortState>
  </autoFilter>
  <sortState ref="B4:K10">
    <sortCondition ref="B3"/>
  </sortState>
  <conditionalFormatting sqref="D3:J3">
    <cfRule type="expression" dxfId="0" priority="1">
      <formula>WEEKDAY(D$2,2)&gt;=6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ЗАДАЧА</vt:lpstr>
      <vt:lpstr>ОШИБКИ</vt:lpstr>
      <vt:lpstr>ДОП.ВЫЧ.</vt:lpstr>
      <vt:lpstr>МАССИВЫ</vt:lpstr>
      <vt:lpstr>две табл на листе</vt:lpstr>
      <vt:lpstr>Лист1</vt:lpstr>
    </vt:vector>
  </TitlesOfParts>
  <Company>germes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Marat</dc:creator>
  <cp:lastModifiedBy>Toshiba</cp:lastModifiedBy>
  <dcterms:created xsi:type="dcterms:W3CDTF">2014-07-16T06:40:17Z</dcterms:created>
  <dcterms:modified xsi:type="dcterms:W3CDTF">2020-03-24T13:30:11Z</dcterms:modified>
</cp:coreProperties>
</file>